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Parámetros" sheetId="2" r:id="rId5"/>
    <sheet state="visible" name="Horarios" sheetId="3" r:id="rId6"/>
    <sheet state="visible" name="Resumen" sheetId="4" r:id="rId7"/>
    <sheet state="visible" name="Reporte diario" sheetId="5" r:id="rId8"/>
  </sheets>
  <definedNames/>
  <calcPr/>
  <extLst>
    <ext uri="GoogleSheetsCustomDataVersion2">
      <go:sheetsCustomData xmlns:go="http://customooxmlschemas.google.com/" r:id="rId9" roundtripDataChecksum="PFcRCMfGH84uCRQSArm2G77X9UTRjJ+lkQ8PvPfRoIE="/>
    </ext>
  </extLst>
</workbook>
</file>

<file path=xl/sharedStrings.xml><?xml version="1.0" encoding="utf-8"?>
<sst xmlns="http://schemas.openxmlformats.org/spreadsheetml/2006/main" count="72" uniqueCount="53">
  <si>
    <t>Plantilla de horarios de personal gastronómico</t>
  </si>
  <si>
    <t xml:space="preserve">👋 Bienvenido/a. </t>
  </si>
  <si>
    <t>Configura los turnos en la hoja 'Parámetros' y asígnalos con menús desplegables en 'Horarios'.</t>
  </si>
  <si>
    <t>Cómo usarla:</t>
  </si>
  <si>
    <t>1) Ajusta duración de turnos y opciones (Mañana/Tarde/Noche/Descanso/Ausencia) en 'Parámetros'.</t>
  </si>
  <si>
    <t>2) Carga Empleado y Rol en 'Horarios' y usá los desplegables por día para asignar el turno.</t>
  </si>
  <si>
    <t>3) Revisa 'Resumen' para ver horas trabajadas, ausencias y % de presentismo por persona.</t>
  </si>
  <si>
    <t>4) Revisa 'Reporte diario' para ver cobertura por día y % de ausencias.</t>
  </si>
  <si>
    <t>Notas:</t>
  </si>
  <si>
    <t>• El presentismo se calcula como Turnos trabajados / Turnos programados. 'Descanso' no penaliza; 'Ausencia' sí.</t>
  </si>
  <si>
    <t>• 'Horas trabajadas' dependen de la duración definida para cada turno en 'Parámetros'.</t>
  </si>
  <si>
    <t>• Para usar en Google Sheets: Subí este archivo a Drive → clic derecho → Abrir con → Google Sheets.</t>
  </si>
  <si>
    <t>Parámetros de turnos y opciones</t>
  </si>
  <si>
    <t>Turno/Opción</t>
  </si>
  <si>
    <t>Tipo</t>
  </si>
  <si>
    <t>Duración (horas)</t>
  </si>
  <si>
    <t>Descripción</t>
  </si>
  <si>
    <t>Mañana</t>
  </si>
  <si>
    <t>Turno</t>
  </si>
  <si>
    <t>Turno de la mañana</t>
  </si>
  <si>
    <t>Tarde</t>
  </si>
  <si>
    <t>Turno de la tarde</t>
  </si>
  <si>
    <t>Noche</t>
  </si>
  <si>
    <t>Turno nocturno</t>
  </si>
  <si>
    <t>Descanso</t>
  </si>
  <si>
    <t>No trabajable</t>
  </si>
  <si>
    <t>Día programado sin asistencia (no penaliza)</t>
  </si>
  <si>
    <t>Ausencia</t>
  </si>
  <si>
    <t>No presentado</t>
  </si>
  <si>
    <t>Turno programado sin asistencia (penaliza)</t>
  </si>
  <si>
    <t>Empleado</t>
  </si>
  <si>
    <t>Rol</t>
  </si>
  <si>
    <t>Lunes</t>
  </si>
  <si>
    <t>Martes</t>
  </si>
  <si>
    <t>Miércoles</t>
  </si>
  <si>
    <t>Jueves</t>
  </si>
  <si>
    <t>Viernes</t>
  </si>
  <si>
    <t>Sábado</t>
  </si>
  <si>
    <t>Domingo</t>
  </si>
  <si>
    <t>Turnos programados</t>
  </si>
  <si>
    <t>Turnos trabajados</t>
  </si>
  <si>
    <t>Ausencias</t>
  </si>
  <si>
    <t>Horas trabajadas</t>
  </si>
  <si>
    <t>Presentismo %</t>
  </si>
  <si>
    <t>María López</t>
  </si>
  <si>
    <t>Camarera</t>
  </si>
  <si>
    <t>Juan Pérez</t>
  </si>
  <si>
    <t>Cocinero</t>
  </si>
  <si>
    <t>Ana Torres</t>
  </si>
  <si>
    <t>Barista</t>
  </si>
  <si>
    <t>Totales / Promedios</t>
  </si>
  <si>
    <t>Día</t>
  </si>
  <si>
    <t>Cobertura (%)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</si>
</sst>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30.0"/>
      <color rgb="FFFFFFFF"/>
      <name val="Barlow"/>
    </font>
    <font>
      <color theme="1"/>
      <name val="Barlow"/>
    </font>
    <font/>
    <font>
      <sz val="20.0"/>
      <color theme="1"/>
      <name val="Barlow"/>
    </font>
    <font>
      <b/>
      <sz val="20.0"/>
      <color rgb="FF37394F"/>
      <name val="Barlow"/>
    </font>
    <font>
      <b/>
      <color rgb="FF37394F"/>
      <name val="Barlow"/>
    </font>
    <font>
      <sz val="11.0"/>
      <color theme="1"/>
      <name val="Barlow"/>
    </font>
  </fonts>
  <fills count="4">
    <fill>
      <patternFill patternType="none"/>
    </fill>
    <fill>
      <patternFill patternType="lightGray"/>
    </fill>
    <fill>
      <patternFill patternType="solid">
        <fgColor rgb="FFFF5023"/>
        <bgColor rgb="FFFF5023"/>
      </patternFill>
    </fill>
    <fill>
      <patternFill patternType="solid">
        <fgColor rgb="FFF5F5F5"/>
        <bgColor rgb="FFF5F5F5"/>
      </patternFill>
    </fill>
  </fills>
  <borders count="9">
    <border/>
    <border>
      <left/>
      <top/>
    </border>
    <border>
      <top/>
    </border>
    <border>
      <right/>
      <top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Font="1"/>
    <xf borderId="1" fillId="2" fontId="1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2" numFmtId="0" xfId="0" applyBorder="1" applyFont="1"/>
    <xf borderId="5" fillId="0" fontId="4" numFmtId="0" xfId="0" applyAlignment="1" applyBorder="1" applyFont="1">
      <alignment readingOrder="0" shrinkToFit="0" wrapText="1"/>
    </xf>
    <xf borderId="6" fillId="0" fontId="3" numFmtId="0" xfId="0" applyBorder="1" applyFont="1"/>
    <xf borderId="7" fillId="0" fontId="3" numFmtId="0" xfId="0" applyBorder="1" applyFont="1"/>
    <xf borderId="4" fillId="0" fontId="4" numFmtId="0" xfId="0" applyAlignment="1" applyBorder="1" applyFont="1">
      <alignment shrinkToFit="0" wrapText="1"/>
    </xf>
    <xf borderId="4" fillId="0" fontId="4" numFmtId="0" xfId="0" applyAlignment="1" applyBorder="1" applyFont="1">
      <alignment readingOrder="0" shrinkToFit="0" wrapText="1"/>
    </xf>
    <xf borderId="5" fillId="0" fontId="4" numFmtId="0" xfId="0" applyAlignment="1" applyBorder="1" applyFont="1">
      <alignment shrinkToFit="0" wrapText="1"/>
    </xf>
    <xf borderId="1" fillId="2" fontId="1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4" fillId="0" fontId="4" numFmtId="0" xfId="0" applyBorder="1" applyFont="1"/>
    <xf borderId="4" fillId="3" fontId="5" numFmtId="0" xfId="0" applyAlignment="1" applyBorder="1" applyFill="1" applyFont="1">
      <alignment horizontal="center" vertical="center"/>
    </xf>
    <xf borderId="4" fillId="0" fontId="4" numFmtId="0" xfId="0" applyBorder="1" applyFont="1"/>
    <xf borderId="4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8" fillId="3" fontId="6" numFmtId="0" xfId="0" applyAlignment="1" applyBorder="1" applyFont="1">
      <alignment horizontal="center" vertical="center"/>
    </xf>
    <xf borderId="8" fillId="0" fontId="7" numFmtId="0" xfId="0" applyBorder="1" applyFont="1"/>
    <xf borderId="8" fillId="0" fontId="6" numFmtId="0" xfId="0" applyBorder="1" applyFont="1"/>
  </cellXfs>
  <cellStyles count="1">
    <cellStyle xfId="0" name="Normal" builtinId="0"/>
  </cellStyles>
  <dxfs count="3">
    <dxf>
      <font>
        <b/>
        <color rgb="FF9C0006"/>
      </font>
      <fill>
        <patternFill patternType="none"/>
      </fill>
      <border/>
    </dxf>
    <dxf>
      <font/>
      <fill>
        <patternFill patternType="solid">
          <fgColor rgb="FFFFF4CC"/>
          <bgColor rgb="FFFFF4CC"/>
        </patternFill>
      </fill>
      <border/>
    </dxf>
    <dxf>
      <font>
        <b/>
        <color rgb="FF0061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38250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76325" cy="381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0.0"/>
    <col customWidth="1" min="2" max="26" width="8.71"/>
  </cols>
  <sheetData>
    <row r="1" ht="34.5" customHeight="1">
      <c r="A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9.5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"/>
    </row>
    <row r="4">
      <c r="A4" s="7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6"/>
      <c r="N4" s="6"/>
      <c r="O4" s="6"/>
      <c r="P4" s="6"/>
      <c r="Q4" s="6"/>
      <c r="R4" s="6"/>
      <c r="S4" s="2"/>
      <c r="T4" s="2"/>
      <c r="U4" s="2"/>
      <c r="V4" s="2"/>
      <c r="W4" s="2"/>
      <c r="X4" s="2"/>
      <c r="Y4" s="2"/>
      <c r="Z4" s="2"/>
    </row>
    <row r="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6"/>
      <c r="N5" s="6"/>
      <c r="O5" s="6"/>
      <c r="P5" s="6"/>
      <c r="Q5" s="6"/>
      <c r="R5" s="6"/>
      <c r="S5" s="2"/>
      <c r="T5" s="2"/>
      <c r="U5" s="2"/>
      <c r="V5" s="2"/>
      <c r="W5" s="2"/>
      <c r="X5" s="2"/>
      <c r="Y5" s="2"/>
      <c r="Z5" s="2"/>
    </row>
    <row r="6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2"/>
      <c r="T6" s="2"/>
      <c r="U6" s="2"/>
      <c r="V6" s="2"/>
      <c r="W6" s="2"/>
      <c r="X6" s="2"/>
      <c r="Y6" s="2"/>
      <c r="Z6" s="2"/>
    </row>
    <row r="7">
      <c r="A7" s="10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2"/>
      <c r="T7" s="2"/>
      <c r="U7" s="2"/>
      <c r="V7" s="2"/>
      <c r="W7" s="2"/>
      <c r="X7" s="2"/>
      <c r="Y7" s="2"/>
      <c r="Z7" s="2"/>
    </row>
    <row r="8">
      <c r="A8" s="7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6"/>
      <c r="N8" s="6"/>
      <c r="O8" s="6"/>
      <c r="P8" s="6"/>
      <c r="Q8" s="6"/>
      <c r="R8" s="6"/>
      <c r="S8" s="2"/>
      <c r="T8" s="2"/>
      <c r="U8" s="2"/>
      <c r="V8" s="2"/>
      <c r="W8" s="2"/>
      <c r="X8" s="2"/>
      <c r="Y8" s="2"/>
      <c r="Z8" s="2"/>
    </row>
    <row r="9">
      <c r="A9" s="7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6"/>
      <c r="N9" s="6"/>
      <c r="O9" s="6"/>
      <c r="P9" s="6"/>
      <c r="Q9" s="6"/>
      <c r="R9" s="6"/>
      <c r="S9" s="2"/>
      <c r="T9" s="2"/>
      <c r="U9" s="2"/>
      <c r="V9" s="2"/>
      <c r="W9" s="2"/>
      <c r="X9" s="2"/>
      <c r="Y9" s="2"/>
      <c r="Z9" s="2"/>
    </row>
    <row r="10">
      <c r="A10" s="7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6"/>
      <c r="N10" s="6"/>
      <c r="O10" s="6"/>
      <c r="P10" s="6"/>
      <c r="Q10" s="6"/>
      <c r="R10" s="6"/>
      <c r="S10" s="2"/>
      <c r="T10" s="2"/>
      <c r="U10" s="2"/>
      <c r="V10" s="2"/>
      <c r="W10" s="2"/>
      <c r="X10" s="2"/>
      <c r="Y10" s="2"/>
      <c r="Z10" s="2"/>
    </row>
    <row r="11">
      <c r="A11" s="11" t="s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2"/>
      <c r="T11" s="2"/>
      <c r="U11" s="2"/>
      <c r="V11" s="2"/>
      <c r="W11" s="2"/>
      <c r="X11" s="2"/>
      <c r="Y11" s="2"/>
      <c r="Z11" s="2"/>
    </row>
    <row r="12">
      <c r="A12" s="10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2"/>
      <c r="T12" s="2"/>
      <c r="U12" s="2"/>
      <c r="V12" s="2"/>
      <c r="W12" s="2"/>
      <c r="X12" s="2"/>
      <c r="Y12" s="2"/>
      <c r="Z12" s="2"/>
    </row>
    <row r="13">
      <c r="A13" s="10" t="s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2"/>
      <c r="T13" s="2"/>
      <c r="U13" s="2"/>
      <c r="V13" s="2"/>
      <c r="W13" s="2"/>
      <c r="X13" s="2"/>
      <c r="Y13" s="2"/>
      <c r="Z13" s="2"/>
    </row>
    <row r="14">
      <c r="A14" s="12" t="s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6"/>
      <c r="N14" s="6"/>
      <c r="O14" s="6"/>
      <c r="P14" s="6"/>
      <c r="Q14" s="6"/>
      <c r="R14" s="6"/>
      <c r="S14" s="2"/>
      <c r="T14" s="2"/>
      <c r="U14" s="2"/>
      <c r="V14" s="2"/>
      <c r="W14" s="2"/>
      <c r="X14" s="2"/>
      <c r="Y14" s="2"/>
      <c r="Z14" s="2"/>
    </row>
    <row r="15">
      <c r="A15" s="12" t="s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6"/>
      <c r="N15" s="6"/>
      <c r="O15" s="6"/>
      <c r="P15" s="6"/>
      <c r="Q15" s="6"/>
      <c r="R15" s="6"/>
      <c r="S15" s="2"/>
      <c r="T15" s="2"/>
      <c r="U15" s="2"/>
      <c r="V15" s="2"/>
      <c r="W15" s="2"/>
      <c r="X15" s="2"/>
      <c r="Y15" s="2"/>
      <c r="Z15" s="2"/>
    </row>
    <row r="16">
      <c r="A16" s="12" t="s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6"/>
      <c r="N16" s="6"/>
      <c r="O16" s="6"/>
      <c r="P16" s="6"/>
      <c r="Q16" s="6"/>
      <c r="R16" s="6"/>
      <c r="S16" s="2"/>
      <c r="T16" s="2"/>
      <c r="U16" s="2"/>
      <c r="V16" s="2"/>
      <c r="W16" s="2"/>
      <c r="X16" s="2"/>
      <c r="Y16" s="2"/>
      <c r="Z16" s="2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2"/>
      <c r="T17" s="2"/>
      <c r="U17" s="2"/>
      <c r="V17" s="2"/>
      <c r="W17" s="2"/>
      <c r="X17" s="2"/>
      <c r="Y17" s="2"/>
      <c r="Z17" s="2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"/>
      <c r="T18" s="2"/>
      <c r="U18" s="2"/>
      <c r="V18" s="2"/>
      <c r="W18" s="2"/>
      <c r="X18" s="2"/>
      <c r="Y18" s="2"/>
      <c r="Z18" s="2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2"/>
      <c r="T19" s="2"/>
      <c r="U19" s="2"/>
      <c r="V19" s="2"/>
      <c r="W19" s="2"/>
      <c r="X19" s="2"/>
      <c r="Y19" s="2"/>
      <c r="Z19" s="2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2"/>
      <c r="T20" s="2"/>
      <c r="U20" s="2"/>
      <c r="V20" s="2"/>
      <c r="W20" s="2"/>
      <c r="X20" s="2"/>
      <c r="Y20" s="2"/>
      <c r="Z20" s="2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0">
    <mergeCell ref="A14:L14"/>
    <mergeCell ref="A15:L15"/>
    <mergeCell ref="A16:L16"/>
    <mergeCell ref="A1:M1"/>
    <mergeCell ref="A2:M2"/>
    <mergeCell ref="A4:L4"/>
    <mergeCell ref="A5:L5"/>
    <mergeCell ref="A8:L8"/>
    <mergeCell ref="A9:L9"/>
    <mergeCell ref="A10:L10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29"/>
    <col customWidth="1" min="2" max="2" width="27.86"/>
    <col customWidth="1" min="3" max="3" width="29.0"/>
    <col customWidth="1" min="4" max="4" width="50.0"/>
    <col customWidth="1" min="5" max="26" width="8.71"/>
  </cols>
  <sheetData>
    <row r="1" ht="30.0" customHeight="1">
      <c r="A1" s="1"/>
      <c r="R1" s="2"/>
      <c r="S1" s="2"/>
      <c r="T1" s="2"/>
      <c r="U1" s="2"/>
      <c r="V1" s="2"/>
      <c r="W1" s="2"/>
      <c r="X1" s="2"/>
      <c r="Y1" s="2"/>
      <c r="Z1" s="2"/>
    </row>
    <row r="2">
      <c r="A2" s="13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2"/>
      <c r="S2" s="2"/>
      <c r="T2" s="2"/>
      <c r="U2" s="2"/>
      <c r="V2" s="2"/>
      <c r="W2" s="2"/>
      <c r="X2" s="2"/>
      <c r="Y2" s="2"/>
      <c r="Z2" s="2"/>
    </row>
    <row r="3">
      <c r="A3" s="14"/>
      <c r="B3" s="14"/>
      <c r="C3" s="14"/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"/>
      <c r="T3" s="2"/>
      <c r="U3" s="2"/>
      <c r="V3" s="2"/>
      <c r="W3" s="2"/>
      <c r="X3" s="2"/>
      <c r="Y3" s="2"/>
      <c r="Z3" s="2"/>
    </row>
    <row r="4">
      <c r="A4" s="16" t="s">
        <v>13</v>
      </c>
      <c r="B4" s="16" t="s">
        <v>14</v>
      </c>
      <c r="C4" s="16" t="s">
        <v>15</v>
      </c>
      <c r="D4" s="16" t="s">
        <v>16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2"/>
      <c r="T4" s="2"/>
      <c r="U4" s="2"/>
      <c r="V4" s="2"/>
      <c r="W4" s="2"/>
      <c r="X4" s="2"/>
      <c r="Y4" s="2"/>
      <c r="Z4" s="2"/>
    </row>
    <row r="5">
      <c r="A5" s="17" t="s">
        <v>17</v>
      </c>
      <c r="B5" s="17" t="s">
        <v>18</v>
      </c>
      <c r="C5" s="18">
        <v>6.0</v>
      </c>
      <c r="D5" s="17" t="s">
        <v>19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2"/>
      <c r="T5" s="2"/>
      <c r="U5" s="2"/>
      <c r="V5" s="2"/>
      <c r="W5" s="2"/>
      <c r="X5" s="2"/>
      <c r="Y5" s="2"/>
      <c r="Z5" s="2"/>
    </row>
    <row r="6">
      <c r="A6" s="17" t="s">
        <v>20</v>
      </c>
      <c r="B6" s="17" t="s">
        <v>18</v>
      </c>
      <c r="C6" s="18">
        <v>6.0</v>
      </c>
      <c r="D6" s="17" t="s">
        <v>21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2"/>
      <c r="T6" s="2"/>
      <c r="U6" s="2"/>
      <c r="V6" s="2"/>
      <c r="W6" s="2"/>
      <c r="X6" s="2"/>
      <c r="Y6" s="2"/>
      <c r="Z6" s="2"/>
    </row>
    <row r="7">
      <c r="A7" s="17" t="s">
        <v>22</v>
      </c>
      <c r="B7" s="17" t="s">
        <v>18</v>
      </c>
      <c r="C7" s="18">
        <v>8.0</v>
      </c>
      <c r="D7" s="17" t="s">
        <v>23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2"/>
      <c r="T7" s="2"/>
      <c r="U7" s="2"/>
      <c r="V7" s="2"/>
      <c r="W7" s="2"/>
      <c r="X7" s="2"/>
      <c r="Y7" s="2"/>
      <c r="Z7" s="2"/>
    </row>
    <row r="8">
      <c r="A8" s="17" t="s">
        <v>24</v>
      </c>
      <c r="B8" s="17" t="s">
        <v>25</v>
      </c>
      <c r="C8" s="18">
        <v>0.0</v>
      </c>
      <c r="D8" s="17" t="s">
        <v>26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2"/>
      <c r="T8" s="2"/>
      <c r="U8" s="2"/>
      <c r="V8" s="2"/>
      <c r="W8" s="2"/>
      <c r="X8" s="2"/>
      <c r="Y8" s="2"/>
      <c r="Z8" s="2"/>
    </row>
    <row r="9">
      <c r="A9" s="17" t="s">
        <v>27</v>
      </c>
      <c r="B9" s="17" t="s">
        <v>28</v>
      </c>
      <c r="C9" s="18">
        <v>0.0</v>
      </c>
      <c r="D9" s="17" t="s">
        <v>29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2"/>
      <c r="T9" s="2"/>
      <c r="U9" s="2"/>
      <c r="V9" s="2"/>
      <c r="W9" s="2"/>
      <c r="X9" s="2"/>
      <c r="Y9" s="2"/>
      <c r="Z9" s="2"/>
    </row>
    <row r="10">
      <c r="A10" s="15"/>
      <c r="B10" s="15"/>
      <c r="C10" s="1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2"/>
      <c r="T10" s="2"/>
      <c r="U10" s="2"/>
      <c r="V10" s="2"/>
      <c r="W10" s="2"/>
      <c r="X10" s="2"/>
      <c r="Y10" s="2"/>
      <c r="Z10" s="2"/>
    </row>
    <row r="11">
      <c r="A11" s="15"/>
      <c r="B11" s="15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2"/>
      <c r="T11" s="2"/>
      <c r="U11" s="2"/>
      <c r="V11" s="2"/>
      <c r="W11" s="2"/>
      <c r="X11" s="2"/>
      <c r="Y11" s="2"/>
      <c r="Z11" s="2"/>
    </row>
    <row r="12">
      <c r="A12" s="15"/>
      <c r="B12" s="15"/>
      <c r="C12" s="1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2"/>
      <c r="T12" s="2"/>
      <c r="U12" s="2"/>
      <c r="V12" s="2"/>
      <c r="W12" s="2"/>
      <c r="X12" s="2"/>
      <c r="Y12" s="2"/>
      <c r="Z12" s="2"/>
    </row>
    <row r="13">
      <c r="A13" s="15"/>
      <c r="B13" s="15"/>
      <c r="C13" s="19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2"/>
      <c r="T13" s="2"/>
      <c r="U13" s="2"/>
      <c r="V13" s="2"/>
      <c r="W13" s="2"/>
      <c r="X13" s="2"/>
      <c r="Y13" s="2"/>
      <c r="Z13" s="2"/>
    </row>
    <row r="14">
      <c r="A14" s="15"/>
      <c r="B14" s="15"/>
      <c r="C14" s="19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2"/>
      <c r="T14" s="2"/>
      <c r="U14" s="2"/>
      <c r="V14" s="2"/>
      <c r="W14" s="2"/>
      <c r="X14" s="2"/>
      <c r="Y14" s="2"/>
      <c r="Z14" s="2"/>
    </row>
    <row r="15">
      <c r="A15" s="15"/>
      <c r="B15" s="15"/>
      <c r="C15" s="19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2"/>
      <c r="T15" s="2"/>
      <c r="U15" s="2"/>
      <c r="V15" s="2"/>
      <c r="W15" s="2"/>
      <c r="X15" s="2"/>
      <c r="Y15" s="2"/>
      <c r="Z15" s="2"/>
    </row>
    <row r="16">
      <c r="A16" s="15"/>
      <c r="B16" s="15"/>
      <c r="C16" s="19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2"/>
      <c r="T16" s="2"/>
      <c r="U16" s="2"/>
      <c r="V16" s="2"/>
      <c r="W16" s="2"/>
      <c r="X16" s="2"/>
      <c r="Y16" s="2"/>
      <c r="Z16" s="2"/>
    </row>
    <row r="17">
      <c r="A17" s="15"/>
      <c r="B17" s="15"/>
      <c r="C17" s="19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2"/>
      <c r="T17" s="2"/>
      <c r="U17" s="2"/>
      <c r="V17" s="2"/>
      <c r="W17" s="2"/>
      <c r="X17" s="2"/>
      <c r="Y17" s="2"/>
      <c r="Z17" s="2"/>
    </row>
    <row r="18">
      <c r="A18" s="15"/>
      <c r="B18" s="15"/>
      <c r="C18" s="19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2"/>
      <c r="T18" s="2"/>
      <c r="U18" s="2"/>
      <c r="V18" s="2"/>
      <c r="W18" s="2"/>
      <c r="X18" s="2"/>
      <c r="Y18" s="2"/>
      <c r="Z18" s="2"/>
    </row>
    <row r="19">
      <c r="A19" s="15"/>
      <c r="B19" s="15"/>
      <c r="C19" s="19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2"/>
      <c r="T19" s="2"/>
      <c r="U19" s="2"/>
      <c r="V19" s="2"/>
      <c r="W19" s="2"/>
      <c r="X19" s="2"/>
      <c r="Y19" s="2"/>
      <c r="Z19" s="2"/>
    </row>
    <row r="20">
      <c r="A20" s="15"/>
      <c r="B20" s="15"/>
      <c r="C20" s="19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"/>
      <c r="T20" s="2"/>
      <c r="U20" s="2"/>
      <c r="V20" s="2"/>
      <c r="W20" s="2"/>
      <c r="X20" s="2"/>
      <c r="Y20" s="2"/>
      <c r="Z20" s="2"/>
    </row>
    <row r="21">
      <c r="A21" s="15"/>
      <c r="B21" s="15"/>
      <c r="C21" s="19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"/>
      <c r="T21" s="2"/>
      <c r="U21" s="2"/>
      <c r="V21" s="2"/>
      <c r="W21" s="2"/>
      <c r="X21" s="2"/>
      <c r="Y21" s="2"/>
      <c r="Z21" s="2"/>
    </row>
    <row r="22">
      <c r="A22" s="15"/>
      <c r="B22" s="15"/>
      <c r="C22" s="19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5"/>
      <c r="B23" s="15"/>
      <c r="C23" s="19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5"/>
      <c r="B24" s="15"/>
      <c r="C24" s="19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5"/>
      <c r="B25" s="15"/>
      <c r="C25" s="19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5"/>
      <c r="B26" s="15"/>
      <c r="C26" s="19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5"/>
      <c r="B27" s="15"/>
      <c r="C27" s="1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5"/>
      <c r="B28" s="15"/>
      <c r="C28" s="1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5"/>
      <c r="B29" s="15"/>
      <c r="C29" s="19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5"/>
      <c r="B30" s="15"/>
      <c r="C30" s="19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5"/>
      <c r="B31" s="15"/>
      <c r="C31" s="19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5"/>
      <c r="B32" s="15"/>
      <c r="C32" s="19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5"/>
      <c r="B33" s="15"/>
      <c r="C33" s="19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5"/>
      <c r="B34" s="15"/>
      <c r="C34" s="19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5"/>
      <c r="B35" s="15"/>
      <c r="C35" s="19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5"/>
      <c r="B36" s="15"/>
      <c r="C36" s="19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5"/>
      <c r="B37" s="15"/>
      <c r="C37" s="1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5"/>
      <c r="B38" s="15"/>
      <c r="C38" s="19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5"/>
      <c r="B39" s="15"/>
      <c r="C39" s="19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5"/>
      <c r="B40" s="15"/>
      <c r="C40" s="19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5"/>
      <c r="B41" s="15"/>
      <c r="C41" s="19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5"/>
      <c r="B42" s="15"/>
      <c r="C42" s="19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5"/>
      <c r="B43" s="15"/>
      <c r="C43" s="19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5"/>
      <c r="B44" s="15"/>
      <c r="C44" s="19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5"/>
      <c r="B45" s="15"/>
      <c r="C45" s="19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5"/>
      <c r="B46" s="15"/>
      <c r="C46" s="19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5"/>
      <c r="B47" s="15"/>
      <c r="C47" s="19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5"/>
      <c r="B48" s="15"/>
      <c r="C48" s="19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5"/>
      <c r="B49" s="15"/>
      <c r="C49" s="19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5"/>
      <c r="B50" s="15"/>
      <c r="C50" s="19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5"/>
      <c r="B51" s="15"/>
      <c r="C51" s="19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5"/>
      <c r="B52" s="15"/>
      <c r="C52" s="19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5"/>
      <c r="B53" s="15"/>
      <c r="C53" s="19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0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0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0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0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0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0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0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0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0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0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0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0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0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0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0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0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0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0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0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0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0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0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0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0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0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0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0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0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0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0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0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0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0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0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0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0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0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0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0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0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0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0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0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0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0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0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0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0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0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0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0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0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0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0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0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0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0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0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0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0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0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0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0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0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0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0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0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0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0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0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0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0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0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0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0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0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0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0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0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0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0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0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0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0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0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0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0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0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0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0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0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0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0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0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0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0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0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0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0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0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0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0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0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0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0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0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0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0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0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0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0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0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0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0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0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0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0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0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0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0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0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0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0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0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0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0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0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0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0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0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0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0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0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0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0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0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0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0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0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0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0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0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0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0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0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0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0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0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0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0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0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0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0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0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0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0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0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0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0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0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0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0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0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0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0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0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0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0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0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0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0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0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0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0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0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0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0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0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0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0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0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0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0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0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0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0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0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0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0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0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0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0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0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0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0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0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0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0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0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0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0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0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0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0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0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0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0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0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0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0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0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0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0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0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0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0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0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0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0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0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0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0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0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0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0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0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0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0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0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0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0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0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0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0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0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0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0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0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0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0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0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0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0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0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0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0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0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0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0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0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0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0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0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0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0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0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0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0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0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0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0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0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0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0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0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0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0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0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0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0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0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0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0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0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0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0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0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0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0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0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0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0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0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0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0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0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0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0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0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0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0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0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0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0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0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0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0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0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0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0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0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0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0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0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0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0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0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0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0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0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0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0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0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0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0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0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0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0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0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0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0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0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0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0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0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0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0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0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0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0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0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0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0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0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0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0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0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0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0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0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0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0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0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0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0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0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0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0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0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0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0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0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0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0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0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0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0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0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0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0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0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0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0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0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0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0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0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0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0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0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0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0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0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0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0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0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0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0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0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0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0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0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0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0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0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0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0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0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0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0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0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0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0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0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0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0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0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0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0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0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0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0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0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0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0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0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0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0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0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0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0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0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0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0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0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0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0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0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0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0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0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0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0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0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0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0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0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0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0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0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0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0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0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0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0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0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0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0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0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0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0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0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0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0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0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0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0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0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0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0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0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0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0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0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0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0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0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0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0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0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0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0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0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0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0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0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0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0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0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0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0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0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0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0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0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0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0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0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0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0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0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0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0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0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0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0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0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0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0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0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0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0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0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0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0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0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0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0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0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0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0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0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0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0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0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0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0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0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0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0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0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0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0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0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0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0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0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0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0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0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0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0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0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0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0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0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0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0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0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0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0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0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0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0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0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0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0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0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0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0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0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0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0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0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0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0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0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0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0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0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0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0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0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0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0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0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0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0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0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0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0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0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0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0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0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0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0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0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0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0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0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0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0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0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0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0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0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0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0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0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0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0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0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0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0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0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0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0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0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0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0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0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0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0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0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0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0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0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0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0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0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0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0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0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0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0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0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0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0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0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0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0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0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0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0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0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0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0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0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0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0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0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0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0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0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0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0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0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0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0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0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0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0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0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0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0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0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0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0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0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0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0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0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0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0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0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0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0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0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0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0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0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0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0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0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0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0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0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0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0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0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0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0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0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0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0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0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0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0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0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0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0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0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0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0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0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0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0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0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0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0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0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0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0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0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0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0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0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0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0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0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0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0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0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0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0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0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0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0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0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0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0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0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0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0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0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0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0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0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0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0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0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0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0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0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0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0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0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0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0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0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0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0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0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0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0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0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0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0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0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0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0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0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0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0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0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0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0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0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0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0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0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0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0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0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0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0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0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0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0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0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0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0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0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0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0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0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0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0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0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0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0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0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0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0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0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0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0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0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0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0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0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0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0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0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0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0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0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0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0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0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0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0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0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0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0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0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0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0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0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0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0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0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0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0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0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0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0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0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0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0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0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0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0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0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0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0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0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0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0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0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0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0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0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0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0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0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0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0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0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0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0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0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0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0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0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0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0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0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0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0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0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0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0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0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0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0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0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0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0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0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0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0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0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0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0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0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0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0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0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0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0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0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0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0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0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0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0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0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0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0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0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0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0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0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0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0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0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0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0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0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0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0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0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0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0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0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0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0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0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0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0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0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0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0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0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0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0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0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0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0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0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0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0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0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0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0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0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0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0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0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0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2">
    <mergeCell ref="A1:Q1"/>
    <mergeCell ref="A2:Q2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20.0"/>
    <col customWidth="1" min="3" max="9" width="16.0"/>
    <col customWidth="1" min="10" max="11" width="18.0"/>
    <col customWidth="1" min="12" max="12" width="12.0"/>
    <col customWidth="1" min="13" max="13" width="18.0"/>
    <col customWidth="1" min="14" max="14" width="16.0"/>
    <col customWidth="1" min="15" max="26" width="8.71"/>
  </cols>
  <sheetData>
    <row r="1">
      <c r="A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1" t="s">
        <v>30</v>
      </c>
      <c r="B2" s="21" t="s">
        <v>31</v>
      </c>
      <c r="C2" s="21" t="s">
        <v>32</v>
      </c>
      <c r="D2" s="21" t="s">
        <v>33</v>
      </c>
      <c r="E2" s="21" t="s">
        <v>34</v>
      </c>
      <c r="F2" s="21" t="s">
        <v>35</v>
      </c>
      <c r="G2" s="21" t="s">
        <v>36</v>
      </c>
      <c r="H2" s="21" t="s">
        <v>37</v>
      </c>
      <c r="I2" s="21" t="s">
        <v>38</v>
      </c>
      <c r="J2" s="21" t="s">
        <v>39</v>
      </c>
      <c r="K2" s="21" t="s">
        <v>40</v>
      </c>
      <c r="L2" s="21" t="s">
        <v>41</v>
      </c>
      <c r="M2" s="21" t="s">
        <v>42</v>
      </c>
      <c r="N2" s="21" t="s">
        <v>43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2" t="s">
        <v>44</v>
      </c>
      <c r="B3" s="22" t="s">
        <v>45</v>
      </c>
      <c r="C3" s="22"/>
      <c r="D3" s="22"/>
      <c r="E3" s="22"/>
      <c r="F3" s="22"/>
      <c r="G3" s="22"/>
      <c r="H3" s="22"/>
      <c r="I3" s="22"/>
      <c r="J3" s="22">
        <f t="shared" ref="J3:J21" si="1">COUNTA(C3:I3)-COUNTIF(C3:I3,"Descanso")</f>
        <v>0</v>
      </c>
      <c r="K3" s="22">
        <f t="shared" ref="K3:K21" si="2">J3-COUNTIF(C3:I3,"Ausencia")</f>
        <v>0</v>
      </c>
      <c r="L3" s="22">
        <f t="shared" ref="L3:L21" si="3">COUNTIF(C3:I3,"Ausencia")</f>
        <v>0</v>
      </c>
      <c r="M3" s="22">
        <f>IF(C3="",0,IFERROR(VLOOKUP(C3,'Parámetros'!$A$5:$C$9,3,FALSE),0))+IF(D3="",0,IFERROR(VLOOKUP(D3,'Parámetros'!$A$5:$C$9,3,FALSE),0))+IF(E3="",0,IFERROR(VLOOKUP(E3,'Parámetros'!$A$5:$C$9,3,FALSE),0))+IF(F3="",0,IFERROR(VLOOKUP(F3,'Parámetros'!$A$5:$C$9,3,FALSE),0))+IF(G3="",0,IFERROR(VLOOKUP(G3,'Parámetros'!$A$5:$C$9,3,FALSE),0))+IF(H3="",0,IFERROR(VLOOKUP(H3,'Parámetros'!$A$5:$C$9,3,FALSE),0))+IF(I3="",0,IFERROR(VLOOKUP(I3,'Parámetros'!$A$5:$C$9,3,FALSE),0))</f>
        <v>0</v>
      </c>
      <c r="N3" s="22" t="str">
        <f t="shared" ref="N3:N21" si="4">IF(J3&gt;0,K3/J3,"")</f>
        <v/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2" t="s">
        <v>46</v>
      </c>
      <c r="B4" s="22" t="s">
        <v>47</v>
      </c>
      <c r="C4" s="22"/>
      <c r="D4" s="22"/>
      <c r="E4" s="22"/>
      <c r="F4" s="22"/>
      <c r="G4" s="22"/>
      <c r="H4" s="22"/>
      <c r="I4" s="22"/>
      <c r="J4" s="22">
        <f t="shared" si="1"/>
        <v>0</v>
      </c>
      <c r="K4" s="22">
        <f t="shared" si="2"/>
        <v>0</v>
      </c>
      <c r="L4" s="22">
        <f t="shared" si="3"/>
        <v>0</v>
      </c>
      <c r="M4" s="22">
        <f>IF(C4="",0,IFERROR(VLOOKUP(C4,'Parámetros'!$A$5:$C$9,3,FALSE),0))+IF(D4="",0,IFERROR(VLOOKUP(D4,'Parámetros'!$A$5:$C$9,3,FALSE),0))+IF(E4="",0,IFERROR(VLOOKUP(E4,'Parámetros'!$A$5:$C$9,3,FALSE),0))+IF(F4="",0,IFERROR(VLOOKUP(F4,'Parámetros'!$A$5:$C$9,3,FALSE),0))+IF(G4="",0,IFERROR(VLOOKUP(G4,'Parámetros'!$A$5:$C$9,3,FALSE),0))+IF(H4="",0,IFERROR(VLOOKUP(H4,'Parámetros'!$A$5:$C$9,3,FALSE),0))+IF(I4="",0,IFERROR(VLOOKUP(I4,'Parámetros'!$A$5:$C$9,3,FALSE),0))</f>
        <v>0</v>
      </c>
      <c r="N4" s="22" t="str">
        <f t="shared" si="4"/>
        <v/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2" t="s">
        <v>48</v>
      </c>
      <c r="B5" s="22" t="s">
        <v>49</v>
      </c>
      <c r="C5" s="22"/>
      <c r="D5" s="22"/>
      <c r="E5" s="22"/>
      <c r="F5" s="22"/>
      <c r="G5" s="22"/>
      <c r="H5" s="22"/>
      <c r="I5" s="22"/>
      <c r="J5" s="22">
        <f t="shared" si="1"/>
        <v>0</v>
      </c>
      <c r="K5" s="22">
        <f t="shared" si="2"/>
        <v>0</v>
      </c>
      <c r="L5" s="22">
        <f t="shared" si="3"/>
        <v>0</v>
      </c>
      <c r="M5" s="22">
        <f>IF(C5="",0,IFERROR(VLOOKUP(C5,'Parámetros'!$A$5:$C$9,3,FALSE),0))+IF(D5="",0,IFERROR(VLOOKUP(D5,'Parámetros'!$A$5:$C$9,3,FALSE),0))+IF(E5="",0,IFERROR(VLOOKUP(E5,'Parámetros'!$A$5:$C$9,3,FALSE),0))+IF(F5="",0,IFERROR(VLOOKUP(F5,'Parámetros'!$A$5:$C$9,3,FALSE),0))+IF(G5="",0,IFERROR(VLOOKUP(G5,'Parámetros'!$A$5:$C$9,3,FALSE),0))+IF(H5="",0,IFERROR(VLOOKUP(H5,'Parámetros'!$A$5:$C$9,3,FALSE),0))+IF(I5="",0,IFERROR(VLOOKUP(I5,'Parámetros'!$A$5:$C$9,3,FALSE),0))</f>
        <v>0</v>
      </c>
      <c r="N5" s="22" t="str">
        <f t="shared" si="4"/>
        <v/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2"/>
      <c r="B6" s="22"/>
      <c r="C6" s="22"/>
      <c r="D6" s="22"/>
      <c r="E6" s="22"/>
      <c r="F6" s="22"/>
      <c r="G6" s="22"/>
      <c r="H6" s="22"/>
      <c r="I6" s="22"/>
      <c r="J6" s="22">
        <f t="shared" si="1"/>
        <v>0</v>
      </c>
      <c r="K6" s="22">
        <f t="shared" si="2"/>
        <v>0</v>
      </c>
      <c r="L6" s="22">
        <f t="shared" si="3"/>
        <v>0</v>
      </c>
      <c r="M6" s="22">
        <f>IF(C6="",0,IFERROR(VLOOKUP(C6,'Parámetros'!$A$5:$C$9,3,FALSE),0))+IF(D6="",0,IFERROR(VLOOKUP(D6,'Parámetros'!$A$5:$C$9,3,FALSE),0))+IF(E6="",0,IFERROR(VLOOKUP(E6,'Parámetros'!$A$5:$C$9,3,FALSE),0))+IF(F6="",0,IFERROR(VLOOKUP(F6,'Parámetros'!$A$5:$C$9,3,FALSE),0))+IF(G6="",0,IFERROR(VLOOKUP(G6,'Parámetros'!$A$5:$C$9,3,FALSE),0))+IF(H6="",0,IFERROR(VLOOKUP(H6,'Parámetros'!$A$5:$C$9,3,FALSE),0))+IF(I6="",0,IFERROR(VLOOKUP(I6,'Parámetros'!$A$5:$C$9,3,FALSE),0))</f>
        <v>0</v>
      </c>
      <c r="N6" s="22" t="str">
        <f t="shared" si="4"/>
        <v/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2"/>
      <c r="B7" s="22"/>
      <c r="C7" s="22"/>
      <c r="D7" s="22"/>
      <c r="E7" s="22"/>
      <c r="F7" s="22"/>
      <c r="G7" s="22"/>
      <c r="H7" s="22"/>
      <c r="I7" s="22"/>
      <c r="J7" s="22">
        <f t="shared" si="1"/>
        <v>0</v>
      </c>
      <c r="K7" s="22">
        <f t="shared" si="2"/>
        <v>0</v>
      </c>
      <c r="L7" s="22">
        <f t="shared" si="3"/>
        <v>0</v>
      </c>
      <c r="M7" s="22">
        <f>IF(C7="",0,IFERROR(VLOOKUP(C7,'Parámetros'!$A$5:$C$9,3,FALSE),0))+IF(D7="",0,IFERROR(VLOOKUP(D7,'Parámetros'!$A$5:$C$9,3,FALSE),0))+IF(E7="",0,IFERROR(VLOOKUP(E7,'Parámetros'!$A$5:$C$9,3,FALSE),0))+IF(F7="",0,IFERROR(VLOOKUP(F7,'Parámetros'!$A$5:$C$9,3,FALSE),0))+IF(G7="",0,IFERROR(VLOOKUP(G7,'Parámetros'!$A$5:$C$9,3,FALSE),0))+IF(H7="",0,IFERROR(VLOOKUP(H7,'Parámetros'!$A$5:$C$9,3,FALSE),0))+IF(I7="",0,IFERROR(VLOOKUP(I7,'Parámetros'!$A$5:$C$9,3,FALSE),0))</f>
        <v>0</v>
      </c>
      <c r="N7" s="22" t="str">
        <f t="shared" si="4"/>
        <v/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2"/>
      <c r="B8" s="22"/>
      <c r="C8" s="22"/>
      <c r="D8" s="22"/>
      <c r="E8" s="22"/>
      <c r="F8" s="22"/>
      <c r="G8" s="22"/>
      <c r="H8" s="22"/>
      <c r="I8" s="22"/>
      <c r="J8" s="22">
        <f t="shared" si="1"/>
        <v>0</v>
      </c>
      <c r="K8" s="22">
        <f t="shared" si="2"/>
        <v>0</v>
      </c>
      <c r="L8" s="22">
        <f t="shared" si="3"/>
        <v>0</v>
      </c>
      <c r="M8" s="22">
        <f>IF(C8="",0,IFERROR(VLOOKUP(C8,'Parámetros'!$A$5:$C$9,3,FALSE),0))+IF(D8="",0,IFERROR(VLOOKUP(D8,'Parámetros'!$A$5:$C$9,3,FALSE),0))+IF(E8="",0,IFERROR(VLOOKUP(E8,'Parámetros'!$A$5:$C$9,3,FALSE),0))+IF(F8="",0,IFERROR(VLOOKUP(F8,'Parámetros'!$A$5:$C$9,3,FALSE),0))+IF(G8="",0,IFERROR(VLOOKUP(G8,'Parámetros'!$A$5:$C$9,3,FALSE),0))+IF(H8="",0,IFERROR(VLOOKUP(H8,'Parámetros'!$A$5:$C$9,3,FALSE),0))+IF(I8="",0,IFERROR(VLOOKUP(I8,'Parámetros'!$A$5:$C$9,3,FALSE),0))</f>
        <v>0</v>
      </c>
      <c r="N8" s="22" t="str">
        <f t="shared" si="4"/>
        <v/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2"/>
      <c r="B9" s="22"/>
      <c r="C9" s="22"/>
      <c r="D9" s="22"/>
      <c r="E9" s="22"/>
      <c r="F9" s="22"/>
      <c r="G9" s="22"/>
      <c r="H9" s="22"/>
      <c r="I9" s="22"/>
      <c r="J9" s="22">
        <f t="shared" si="1"/>
        <v>0</v>
      </c>
      <c r="K9" s="22">
        <f t="shared" si="2"/>
        <v>0</v>
      </c>
      <c r="L9" s="22">
        <f t="shared" si="3"/>
        <v>0</v>
      </c>
      <c r="M9" s="22">
        <f>IF(C9="",0,IFERROR(VLOOKUP(C9,'Parámetros'!$A$5:$C$9,3,FALSE),0))+IF(D9="",0,IFERROR(VLOOKUP(D9,'Parámetros'!$A$5:$C$9,3,FALSE),0))+IF(E9="",0,IFERROR(VLOOKUP(E9,'Parámetros'!$A$5:$C$9,3,FALSE),0))+IF(F9="",0,IFERROR(VLOOKUP(F9,'Parámetros'!$A$5:$C$9,3,FALSE),0))+IF(G9="",0,IFERROR(VLOOKUP(G9,'Parámetros'!$A$5:$C$9,3,FALSE),0))+IF(H9="",0,IFERROR(VLOOKUP(H9,'Parámetros'!$A$5:$C$9,3,FALSE),0))+IF(I9="",0,IFERROR(VLOOKUP(I9,'Parámetros'!$A$5:$C$9,3,FALSE),0))</f>
        <v>0</v>
      </c>
      <c r="N9" s="22" t="str">
        <f t="shared" si="4"/>
        <v/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2"/>
      <c r="B10" s="22"/>
      <c r="C10" s="22"/>
      <c r="D10" s="22"/>
      <c r="E10" s="22"/>
      <c r="F10" s="22"/>
      <c r="G10" s="22"/>
      <c r="H10" s="22"/>
      <c r="I10" s="22"/>
      <c r="J10" s="22">
        <f t="shared" si="1"/>
        <v>0</v>
      </c>
      <c r="K10" s="22">
        <f t="shared" si="2"/>
        <v>0</v>
      </c>
      <c r="L10" s="22">
        <f t="shared" si="3"/>
        <v>0</v>
      </c>
      <c r="M10" s="22">
        <f>IF(C10="",0,IFERROR(VLOOKUP(C10,'Parámetros'!$A$5:$C$9,3,FALSE),0))+IF(D10="",0,IFERROR(VLOOKUP(D10,'Parámetros'!$A$5:$C$9,3,FALSE),0))+IF(E10="",0,IFERROR(VLOOKUP(E10,'Parámetros'!$A$5:$C$9,3,FALSE),0))+IF(F10="",0,IFERROR(VLOOKUP(F10,'Parámetros'!$A$5:$C$9,3,FALSE),0))+IF(G10="",0,IFERROR(VLOOKUP(G10,'Parámetros'!$A$5:$C$9,3,FALSE),0))+IF(H10="",0,IFERROR(VLOOKUP(H10,'Parámetros'!$A$5:$C$9,3,FALSE),0))+IF(I10="",0,IFERROR(VLOOKUP(I10,'Parámetros'!$A$5:$C$9,3,FALSE),0))</f>
        <v>0</v>
      </c>
      <c r="N10" s="22" t="str">
        <f t="shared" si="4"/>
        <v/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2"/>
      <c r="B11" s="22"/>
      <c r="C11" s="22"/>
      <c r="D11" s="22"/>
      <c r="E11" s="22"/>
      <c r="F11" s="22"/>
      <c r="G11" s="22"/>
      <c r="H11" s="22"/>
      <c r="I11" s="22"/>
      <c r="J11" s="22">
        <f t="shared" si="1"/>
        <v>0</v>
      </c>
      <c r="K11" s="22">
        <f t="shared" si="2"/>
        <v>0</v>
      </c>
      <c r="L11" s="22">
        <f t="shared" si="3"/>
        <v>0</v>
      </c>
      <c r="M11" s="22">
        <f>IF(C11="",0,IFERROR(VLOOKUP(C11,'Parámetros'!$A$5:$C$9,3,FALSE),0))+IF(D11="",0,IFERROR(VLOOKUP(D11,'Parámetros'!$A$5:$C$9,3,FALSE),0))+IF(E11="",0,IFERROR(VLOOKUP(E11,'Parámetros'!$A$5:$C$9,3,FALSE),0))+IF(F11="",0,IFERROR(VLOOKUP(F11,'Parámetros'!$A$5:$C$9,3,FALSE),0))+IF(G11="",0,IFERROR(VLOOKUP(G11,'Parámetros'!$A$5:$C$9,3,FALSE),0))+IF(H11="",0,IFERROR(VLOOKUP(H11,'Parámetros'!$A$5:$C$9,3,FALSE),0))+IF(I11="",0,IFERROR(VLOOKUP(I11,'Parámetros'!$A$5:$C$9,3,FALSE),0))</f>
        <v>0</v>
      </c>
      <c r="N11" s="22" t="str">
        <f t="shared" si="4"/>
        <v/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2"/>
      <c r="B12" s="22"/>
      <c r="C12" s="22"/>
      <c r="D12" s="22"/>
      <c r="E12" s="22"/>
      <c r="F12" s="22"/>
      <c r="G12" s="22"/>
      <c r="H12" s="22"/>
      <c r="I12" s="22"/>
      <c r="J12" s="22">
        <f t="shared" si="1"/>
        <v>0</v>
      </c>
      <c r="K12" s="22">
        <f t="shared" si="2"/>
        <v>0</v>
      </c>
      <c r="L12" s="22">
        <f t="shared" si="3"/>
        <v>0</v>
      </c>
      <c r="M12" s="22">
        <f>IF(C12="",0,IFERROR(VLOOKUP(C12,'Parámetros'!$A$5:$C$9,3,FALSE),0))+IF(D12="",0,IFERROR(VLOOKUP(D12,'Parámetros'!$A$5:$C$9,3,FALSE),0))+IF(E12="",0,IFERROR(VLOOKUP(E12,'Parámetros'!$A$5:$C$9,3,FALSE),0))+IF(F12="",0,IFERROR(VLOOKUP(F12,'Parámetros'!$A$5:$C$9,3,FALSE),0))+IF(G12="",0,IFERROR(VLOOKUP(G12,'Parámetros'!$A$5:$C$9,3,FALSE),0))+IF(H12="",0,IFERROR(VLOOKUP(H12,'Parámetros'!$A$5:$C$9,3,FALSE),0))+IF(I12="",0,IFERROR(VLOOKUP(I12,'Parámetros'!$A$5:$C$9,3,FALSE),0))</f>
        <v>0</v>
      </c>
      <c r="N12" s="22" t="str">
        <f t="shared" si="4"/>
        <v/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2"/>
      <c r="B13" s="22"/>
      <c r="C13" s="22"/>
      <c r="D13" s="22"/>
      <c r="E13" s="22"/>
      <c r="F13" s="22"/>
      <c r="G13" s="22"/>
      <c r="H13" s="22"/>
      <c r="I13" s="22"/>
      <c r="J13" s="22">
        <f t="shared" si="1"/>
        <v>0</v>
      </c>
      <c r="K13" s="22">
        <f t="shared" si="2"/>
        <v>0</v>
      </c>
      <c r="L13" s="22">
        <f t="shared" si="3"/>
        <v>0</v>
      </c>
      <c r="M13" s="22">
        <f>IF(C13="",0,IFERROR(VLOOKUP(C13,'Parámetros'!$A$5:$C$9,3,FALSE),0))+IF(D13="",0,IFERROR(VLOOKUP(D13,'Parámetros'!$A$5:$C$9,3,FALSE),0))+IF(E13="",0,IFERROR(VLOOKUP(E13,'Parámetros'!$A$5:$C$9,3,FALSE),0))+IF(F13="",0,IFERROR(VLOOKUP(F13,'Parámetros'!$A$5:$C$9,3,FALSE),0))+IF(G13="",0,IFERROR(VLOOKUP(G13,'Parámetros'!$A$5:$C$9,3,FALSE),0))+IF(H13="",0,IFERROR(VLOOKUP(H13,'Parámetros'!$A$5:$C$9,3,FALSE),0))+IF(I13="",0,IFERROR(VLOOKUP(I13,'Parámetros'!$A$5:$C$9,3,FALSE),0))</f>
        <v>0</v>
      </c>
      <c r="N13" s="22" t="str">
        <f t="shared" si="4"/>
        <v/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2"/>
      <c r="B14" s="22"/>
      <c r="C14" s="22"/>
      <c r="D14" s="22"/>
      <c r="E14" s="22"/>
      <c r="F14" s="22"/>
      <c r="G14" s="22"/>
      <c r="H14" s="22"/>
      <c r="I14" s="22"/>
      <c r="J14" s="22">
        <f t="shared" si="1"/>
        <v>0</v>
      </c>
      <c r="K14" s="22">
        <f t="shared" si="2"/>
        <v>0</v>
      </c>
      <c r="L14" s="22">
        <f t="shared" si="3"/>
        <v>0</v>
      </c>
      <c r="M14" s="22">
        <f>IF(C14="",0,IFERROR(VLOOKUP(C14,'Parámetros'!$A$5:$C$9,3,FALSE),0))+IF(D14="",0,IFERROR(VLOOKUP(D14,'Parámetros'!$A$5:$C$9,3,FALSE),0))+IF(E14="",0,IFERROR(VLOOKUP(E14,'Parámetros'!$A$5:$C$9,3,FALSE),0))+IF(F14="",0,IFERROR(VLOOKUP(F14,'Parámetros'!$A$5:$C$9,3,FALSE),0))+IF(G14="",0,IFERROR(VLOOKUP(G14,'Parámetros'!$A$5:$C$9,3,FALSE),0))+IF(H14="",0,IFERROR(VLOOKUP(H14,'Parámetros'!$A$5:$C$9,3,FALSE),0))+IF(I14="",0,IFERROR(VLOOKUP(I14,'Parámetros'!$A$5:$C$9,3,FALSE),0))</f>
        <v>0</v>
      </c>
      <c r="N14" s="22" t="str">
        <f t="shared" si="4"/>
        <v/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22">
        <f t="shared" si="1"/>
        <v>0</v>
      </c>
      <c r="K15" s="22">
        <f t="shared" si="2"/>
        <v>0</v>
      </c>
      <c r="L15" s="22">
        <f t="shared" si="3"/>
        <v>0</v>
      </c>
      <c r="M15" s="22">
        <f>IF(C15="",0,IFERROR(VLOOKUP(C15,'Parámetros'!$A$5:$C$9,3,FALSE),0))+IF(D15="",0,IFERROR(VLOOKUP(D15,'Parámetros'!$A$5:$C$9,3,FALSE),0))+IF(E15="",0,IFERROR(VLOOKUP(E15,'Parámetros'!$A$5:$C$9,3,FALSE),0))+IF(F15="",0,IFERROR(VLOOKUP(F15,'Parámetros'!$A$5:$C$9,3,FALSE),0))+IF(G15="",0,IFERROR(VLOOKUP(G15,'Parámetros'!$A$5:$C$9,3,FALSE),0))+IF(H15="",0,IFERROR(VLOOKUP(H15,'Parámetros'!$A$5:$C$9,3,FALSE),0))+IF(I15="",0,IFERROR(VLOOKUP(I15,'Parámetros'!$A$5:$C$9,3,FALSE),0))</f>
        <v>0</v>
      </c>
      <c r="N15" s="22" t="str">
        <f t="shared" si="4"/>
        <v/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2"/>
      <c r="B16" s="22"/>
      <c r="C16" s="22"/>
      <c r="D16" s="22"/>
      <c r="E16" s="22"/>
      <c r="F16" s="22"/>
      <c r="G16" s="22"/>
      <c r="H16" s="22"/>
      <c r="I16" s="22"/>
      <c r="J16" s="22">
        <f t="shared" si="1"/>
        <v>0</v>
      </c>
      <c r="K16" s="22">
        <f t="shared" si="2"/>
        <v>0</v>
      </c>
      <c r="L16" s="22">
        <f t="shared" si="3"/>
        <v>0</v>
      </c>
      <c r="M16" s="22">
        <f>IF(C16="",0,IFERROR(VLOOKUP(C16,'Parámetros'!$A$5:$C$9,3,FALSE),0))+IF(D16="",0,IFERROR(VLOOKUP(D16,'Parámetros'!$A$5:$C$9,3,FALSE),0))+IF(E16="",0,IFERROR(VLOOKUP(E16,'Parámetros'!$A$5:$C$9,3,FALSE),0))+IF(F16="",0,IFERROR(VLOOKUP(F16,'Parámetros'!$A$5:$C$9,3,FALSE),0))+IF(G16="",0,IFERROR(VLOOKUP(G16,'Parámetros'!$A$5:$C$9,3,FALSE),0))+IF(H16="",0,IFERROR(VLOOKUP(H16,'Parámetros'!$A$5:$C$9,3,FALSE),0))+IF(I16="",0,IFERROR(VLOOKUP(I16,'Parámetros'!$A$5:$C$9,3,FALSE),0))</f>
        <v>0</v>
      </c>
      <c r="N16" s="22" t="str">
        <f t="shared" si="4"/>
        <v/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2"/>
      <c r="B17" s="22"/>
      <c r="C17" s="22"/>
      <c r="D17" s="22"/>
      <c r="E17" s="22"/>
      <c r="F17" s="22"/>
      <c r="G17" s="22"/>
      <c r="H17" s="22"/>
      <c r="I17" s="22"/>
      <c r="J17" s="22">
        <f t="shared" si="1"/>
        <v>0</v>
      </c>
      <c r="K17" s="22">
        <f t="shared" si="2"/>
        <v>0</v>
      </c>
      <c r="L17" s="22">
        <f t="shared" si="3"/>
        <v>0</v>
      </c>
      <c r="M17" s="22">
        <f>IF(C17="",0,IFERROR(VLOOKUP(C17,'Parámetros'!$A$5:$C$9,3,FALSE),0))+IF(D17="",0,IFERROR(VLOOKUP(D17,'Parámetros'!$A$5:$C$9,3,FALSE),0))+IF(E17="",0,IFERROR(VLOOKUP(E17,'Parámetros'!$A$5:$C$9,3,FALSE),0))+IF(F17="",0,IFERROR(VLOOKUP(F17,'Parámetros'!$A$5:$C$9,3,FALSE),0))+IF(G17="",0,IFERROR(VLOOKUP(G17,'Parámetros'!$A$5:$C$9,3,FALSE),0))+IF(H17="",0,IFERROR(VLOOKUP(H17,'Parámetros'!$A$5:$C$9,3,FALSE),0))+IF(I17="",0,IFERROR(VLOOKUP(I17,'Parámetros'!$A$5:$C$9,3,FALSE),0))</f>
        <v>0</v>
      </c>
      <c r="N17" s="22" t="str">
        <f t="shared" si="4"/>
        <v/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2"/>
      <c r="B18" s="22"/>
      <c r="C18" s="22"/>
      <c r="D18" s="22"/>
      <c r="E18" s="22"/>
      <c r="F18" s="22"/>
      <c r="G18" s="22"/>
      <c r="H18" s="22"/>
      <c r="I18" s="22"/>
      <c r="J18" s="22">
        <f t="shared" si="1"/>
        <v>0</v>
      </c>
      <c r="K18" s="22">
        <f t="shared" si="2"/>
        <v>0</v>
      </c>
      <c r="L18" s="22">
        <f t="shared" si="3"/>
        <v>0</v>
      </c>
      <c r="M18" s="22">
        <f>IF(C18="",0,IFERROR(VLOOKUP(C18,'Parámetros'!$A$5:$C$9,3,FALSE),0))+IF(D18="",0,IFERROR(VLOOKUP(D18,'Parámetros'!$A$5:$C$9,3,FALSE),0))+IF(E18="",0,IFERROR(VLOOKUP(E18,'Parámetros'!$A$5:$C$9,3,FALSE),0))+IF(F18="",0,IFERROR(VLOOKUP(F18,'Parámetros'!$A$5:$C$9,3,FALSE),0))+IF(G18="",0,IFERROR(VLOOKUP(G18,'Parámetros'!$A$5:$C$9,3,FALSE),0))+IF(H18="",0,IFERROR(VLOOKUP(H18,'Parámetros'!$A$5:$C$9,3,FALSE),0))+IF(I18="",0,IFERROR(VLOOKUP(I18,'Parámetros'!$A$5:$C$9,3,FALSE),0))</f>
        <v>0</v>
      </c>
      <c r="N18" s="22" t="str">
        <f t="shared" si="4"/>
        <v/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2"/>
      <c r="B19" s="22"/>
      <c r="C19" s="22"/>
      <c r="D19" s="22"/>
      <c r="E19" s="22"/>
      <c r="F19" s="22"/>
      <c r="G19" s="22"/>
      <c r="H19" s="22"/>
      <c r="I19" s="22"/>
      <c r="J19" s="22">
        <f t="shared" si="1"/>
        <v>0</v>
      </c>
      <c r="K19" s="22">
        <f t="shared" si="2"/>
        <v>0</v>
      </c>
      <c r="L19" s="22">
        <f t="shared" si="3"/>
        <v>0</v>
      </c>
      <c r="M19" s="22">
        <f>IF(C19="",0,IFERROR(VLOOKUP(C19,'Parámetros'!$A$5:$C$9,3,FALSE),0))+IF(D19="",0,IFERROR(VLOOKUP(D19,'Parámetros'!$A$5:$C$9,3,FALSE),0))+IF(E19="",0,IFERROR(VLOOKUP(E19,'Parámetros'!$A$5:$C$9,3,FALSE),0))+IF(F19="",0,IFERROR(VLOOKUP(F19,'Parámetros'!$A$5:$C$9,3,FALSE),0))+IF(G19="",0,IFERROR(VLOOKUP(G19,'Parámetros'!$A$5:$C$9,3,FALSE),0))+IF(H19="",0,IFERROR(VLOOKUP(H19,'Parámetros'!$A$5:$C$9,3,FALSE),0))+IF(I19="",0,IFERROR(VLOOKUP(I19,'Parámetros'!$A$5:$C$9,3,FALSE),0))</f>
        <v>0</v>
      </c>
      <c r="N19" s="22" t="str">
        <f t="shared" si="4"/>
        <v/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2"/>
      <c r="B20" s="22"/>
      <c r="C20" s="22"/>
      <c r="D20" s="22"/>
      <c r="E20" s="22"/>
      <c r="F20" s="22"/>
      <c r="G20" s="22"/>
      <c r="H20" s="22"/>
      <c r="I20" s="22"/>
      <c r="J20" s="22">
        <f t="shared" si="1"/>
        <v>0</v>
      </c>
      <c r="K20" s="22">
        <f t="shared" si="2"/>
        <v>0</v>
      </c>
      <c r="L20" s="22">
        <f t="shared" si="3"/>
        <v>0</v>
      </c>
      <c r="M20" s="22">
        <f>IF(C20="",0,IFERROR(VLOOKUP(C20,'Parámetros'!$A$5:$C$9,3,FALSE),0))+IF(D20="",0,IFERROR(VLOOKUP(D20,'Parámetros'!$A$5:$C$9,3,FALSE),0))+IF(E20="",0,IFERROR(VLOOKUP(E20,'Parámetros'!$A$5:$C$9,3,FALSE),0))+IF(F20="",0,IFERROR(VLOOKUP(F20,'Parámetros'!$A$5:$C$9,3,FALSE),0))+IF(G20="",0,IFERROR(VLOOKUP(G20,'Parámetros'!$A$5:$C$9,3,FALSE),0))+IF(H20="",0,IFERROR(VLOOKUP(H20,'Parámetros'!$A$5:$C$9,3,FALSE),0))+IF(I20="",0,IFERROR(VLOOKUP(I20,'Parámetros'!$A$5:$C$9,3,FALSE),0))</f>
        <v>0</v>
      </c>
      <c r="N20" s="22" t="str">
        <f t="shared" si="4"/>
        <v/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2"/>
      <c r="B21" s="22"/>
      <c r="C21" s="22"/>
      <c r="D21" s="22"/>
      <c r="E21" s="22"/>
      <c r="F21" s="22"/>
      <c r="G21" s="22"/>
      <c r="H21" s="22"/>
      <c r="I21" s="22"/>
      <c r="J21" s="22">
        <f t="shared" si="1"/>
        <v>0</v>
      </c>
      <c r="K21" s="22">
        <f t="shared" si="2"/>
        <v>0</v>
      </c>
      <c r="L21" s="22">
        <f t="shared" si="3"/>
        <v>0</v>
      </c>
      <c r="M21" s="22">
        <f>IF(C21="",0,IFERROR(VLOOKUP(C21,'Parámetros'!$A$5:$C$9,3,FALSE),0))+IF(D21="",0,IFERROR(VLOOKUP(D21,'Parámetros'!$A$5:$C$9,3,FALSE),0))+IF(E21="",0,IFERROR(VLOOKUP(E21,'Parámetros'!$A$5:$C$9,3,FALSE),0))+IF(F21="",0,IFERROR(VLOOKUP(F21,'Parámetros'!$A$5:$C$9,3,FALSE),0))+IF(G21="",0,IFERROR(VLOOKUP(G21,'Parámetros'!$A$5:$C$9,3,FALSE),0))+IF(H21="",0,IFERROR(VLOOKUP(H21,'Parámetros'!$A$5:$C$9,3,FALSE),0))+IF(I21="",0,IFERROR(VLOOKUP(I21,'Parámetros'!$A$5:$C$9,3,FALSE),0))</f>
        <v>0</v>
      </c>
      <c r="N21" s="22" t="str">
        <f t="shared" si="4"/>
        <v/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">
    <mergeCell ref="A1:N1"/>
  </mergeCells>
  <conditionalFormatting sqref="C3:C21">
    <cfRule type="expression" dxfId="0" priority="1" stopIfTrue="1">
      <formula>C3="Ausencia"</formula>
    </cfRule>
  </conditionalFormatting>
  <conditionalFormatting sqref="C3:C21">
    <cfRule type="expression" dxfId="1" priority="2" stopIfTrue="1">
      <formula>LEN(C3)=0</formula>
    </cfRule>
  </conditionalFormatting>
  <conditionalFormatting sqref="D3:D21">
    <cfRule type="expression" dxfId="0" priority="3" stopIfTrue="1">
      <formula>D3="Ausencia"</formula>
    </cfRule>
  </conditionalFormatting>
  <conditionalFormatting sqref="D3:D21">
    <cfRule type="expression" dxfId="1" priority="4" stopIfTrue="1">
      <formula>LEN(D3)=0</formula>
    </cfRule>
  </conditionalFormatting>
  <conditionalFormatting sqref="E3:E21">
    <cfRule type="expression" dxfId="0" priority="5" stopIfTrue="1">
      <formula>E3="Ausencia"</formula>
    </cfRule>
  </conditionalFormatting>
  <conditionalFormatting sqref="E3:E21">
    <cfRule type="expression" dxfId="1" priority="6" stopIfTrue="1">
      <formula>LEN(E3)=0</formula>
    </cfRule>
  </conditionalFormatting>
  <conditionalFormatting sqref="F3:F21">
    <cfRule type="expression" dxfId="0" priority="7" stopIfTrue="1">
      <formula>F3="Ausencia"</formula>
    </cfRule>
  </conditionalFormatting>
  <conditionalFormatting sqref="F3:F21">
    <cfRule type="expression" dxfId="1" priority="8" stopIfTrue="1">
      <formula>LEN(F3)=0</formula>
    </cfRule>
  </conditionalFormatting>
  <conditionalFormatting sqref="G3:G21">
    <cfRule type="expression" dxfId="0" priority="9" stopIfTrue="1">
      <formula>G3="Ausencia"</formula>
    </cfRule>
  </conditionalFormatting>
  <conditionalFormatting sqref="G3:G21">
    <cfRule type="expression" dxfId="1" priority="10" stopIfTrue="1">
      <formula>LEN(G3)=0</formula>
    </cfRule>
  </conditionalFormatting>
  <conditionalFormatting sqref="H3:H21">
    <cfRule type="expression" dxfId="0" priority="11" stopIfTrue="1">
      <formula>H3="Ausencia"</formula>
    </cfRule>
  </conditionalFormatting>
  <conditionalFormatting sqref="H3:H21">
    <cfRule type="expression" dxfId="1" priority="12" stopIfTrue="1">
      <formula>LEN(H3)=0</formula>
    </cfRule>
  </conditionalFormatting>
  <conditionalFormatting sqref="I3:I21">
    <cfRule type="expression" dxfId="0" priority="13" stopIfTrue="1">
      <formula>I3="Ausencia"</formula>
    </cfRule>
  </conditionalFormatting>
  <conditionalFormatting sqref="I3:I21">
    <cfRule type="expression" dxfId="1" priority="14" stopIfTrue="1">
      <formula>LEN(I3)=0</formula>
    </cfRule>
  </conditionalFormatting>
  <conditionalFormatting sqref="N3:N21">
    <cfRule type="expression" dxfId="2" priority="15" stopIfTrue="1">
      <formula>N3=1</formula>
    </cfRule>
  </conditionalFormatting>
  <dataValidations>
    <dataValidation type="list" allowBlank="1" showDropDown="1" showErrorMessage="1" sqref="C3:I21">
      <formula1>'Parámetros'!$A$5:$A$9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4" width="20.0"/>
    <col customWidth="1" min="5" max="5" width="12.0"/>
    <col customWidth="1" min="6" max="6" width="18.0"/>
    <col customWidth="1" min="7" max="7" width="16.0"/>
    <col customWidth="1" min="8" max="26" width="8.71"/>
  </cols>
  <sheetData>
    <row r="1">
      <c r="A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1" t="s">
        <v>30</v>
      </c>
      <c r="B2" s="21" t="s">
        <v>31</v>
      </c>
      <c r="C2" s="21" t="s">
        <v>39</v>
      </c>
      <c r="D2" s="21" t="s">
        <v>40</v>
      </c>
      <c r="E2" s="21" t="s">
        <v>41</v>
      </c>
      <c r="F2" s="21" t="s">
        <v>42</v>
      </c>
      <c r="G2" s="21" t="s">
        <v>43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2" t="str">
        <f>Horarios!A3</f>
        <v>María López</v>
      </c>
      <c r="B3" s="22" t="str">
        <f>Horarios!B3</f>
        <v>Camarera</v>
      </c>
      <c r="C3" s="22">
        <f>Horarios!J3</f>
        <v>0</v>
      </c>
      <c r="D3" s="22">
        <f>Horarios!K3</f>
        <v>0</v>
      </c>
      <c r="E3" s="22">
        <f>Horarios!L3</f>
        <v>0</v>
      </c>
      <c r="F3" s="22">
        <f>Horarios!M3</f>
        <v>0</v>
      </c>
      <c r="G3" s="22" t="str">
        <f>Horarios!N3</f>
        <v/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2" t="str">
        <f>Horarios!A4</f>
        <v>Juan Pérez</v>
      </c>
      <c r="B4" s="22" t="str">
        <f>Horarios!B4</f>
        <v>Cocinero</v>
      </c>
      <c r="C4" s="22">
        <f>Horarios!J4</f>
        <v>0</v>
      </c>
      <c r="D4" s="22">
        <f>Horarios!K4</f>
        <v>0</v>
      </c>
      <c r="E4" s="22">
        <f>Horarios!L4</f>
        <v>0</v>
      </c>
      <c r="F4" s="22">
        <f>Horarios!M4</f>
        <v>0</v>
      </c>
      <c r="G4" s="22" t="str">
        <f>Horarios!N4</f>
        <v/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2" t="str">
        <f>Horarios!A5</f>
        <v>Ana Torres</v>
      </c>
      <c r="B5" s="22" t="str">
        <f>Horarios!B5</f>
        <v>Barista</v>
      </c>
      <c r="C5" s="22">
        <f>Horarios!J5</f>
        <v>0</v>
      </c>
      <c r="D5" s="22">
        <f>Horarios!K5</f>
        <v>0</v>
      </c>
      <c r="E5" s="22">
        <f>Horarios!L5</f>
        <v>0</v>
      </c>
      <c r="F5" s="22">
        <f>Horarios!M5</f>
        <v>0</v>
      </c>
      <c r="G5" s="22" t="str">
        <f>Horarios!N5</f>
        <v/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2" t="str">
        <f>Horarios!A6</f>
        <v/>
      </c>
      <c r="B6" s="22" t="str">
        <f>Horarios!B6</f>
        <v/>
      </c>
      <c r="C6" s="22">
        <f>Horarios!J6</f>
        <v>0</v>
      </c>
      <c r="D6" s="22">
        <f>Horarios!K6</f>
        <v>0</v>
      </c>
      <c r="E6" s="22">
        <f>Horarios!L6</f>
        <v>0</v>
      </c>
      <c r="F6" s="22">
        <f>Horarios!M6</f>
        <v>0</v>
      </c>
      <c r="G6" s="22" t="str">
        <f>Horarios!N6</f>
        <v/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2" t="str">
        <f>Horarios!A7</f>
        <v/>
      </c>
      <c r="B7" s="22" t="str">
        <f>Horarios!B7</f>
        <v/>
      </c>
      <c r="C7" s="22">
        <f>Horarios!J7</f>
        <v>0</v>
      </c>
      <c r="D7" s="22">
        <f>Horarios!K7</f>
        <v>0</v>
      </c>
      <c r="E7" s="22">
        <f>Horarios!L7</f>
        <v>0</v>
      </c>
      <c r="F7" s="22">
        <f>Horarios!M7</f>
        <v>0</v>
      </c>
      <c r="G7" s="22" t="str">
        <f>Horarios!N7</f>
        <v/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2" t="str">
        <f>Horarios!A8</f>
        <v/>
      </c>
      <c r="B8" s="22" t="str">
        <f>Horarios!B8</f>
        <v/>
      </c>
      <c r="C8" s="22">
        <f>Horarios!J8</f>
        <v>0</v>
      </c>
      <c r="D8" s="22">
        <f>Horarios!K8</f>
        <v>0</v>
      </c>
      <c r="E8" s="22">
        <f>Horarios!L8</f>
        <v>0</v>
      </c>
      <c r="F8" s="22">
        <f>Horarios!M8</f>
        <v>0</v>
      </c>
      <c r="G8" s="22" t="str">
        <f>Horarios!N8</f>
        <v/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2" t="str">
        <f>Horarios!A9</f>
        <v/>
      </c>
      <c r="B9" s="22" t="str">
        <f>Horarios!B9</f>
        <v/>
      </c>
      <c r="C9" s="22">
        <f>Horarios!J9</f>
        <v>0</v>
      </c>
      <c r="D9" s="22">
        <f>Horarios!K9</f>
        <v>0</v>
      </c>
      <c r="E9" s="22">
        <f>Horarios!L9</f>
        <v>0</v>
      </c>
      <c r="F9" s="22">
        <f>Horarios!M9</f>
        <v>0</v>
      </c>
      <c r="G9" s="22" t="str">
        <f>Horarios!N9</f>
        <v/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2" t="str">
        <f>Horarios!A10</f>
        <v/>
      </c>
      <c r="B10" s="22" t="str">
        <f>Horarios!B10</f>
        <v/>
      </c>
      <c r="C10" s="22">
        <f>Horarios!J10</f>
        <v>0</v>
      </c>
      <c r="D10" s="22">
        <f>Horarios!K10</f>
        <v>0</v>
      </c>
      <c r="E10" s="22">
        <f>Horarios!L10</f>
        <v>0</v>
      </c>
      <c r="F10" s="22">
        <f>Horarios!M10</f>
        <v>0</v>
      </c>
      <c r="G10" s="22" t="str">
        <f>Horarios!N10</f>
        <v/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2" t="str">
        <f>Horarios!A11</f>
        <v/>
      </c>
      <c r="B11" s="22" t="str">
        <f>Horarios!B11</f>
        <v/>
      </c>
      <c r="C11" s="22">
        <f>Horarios!J11</f>
        <v>0</v>
      </c>
      <c r="D11" s="22">
        <f>Horarios!K11</f>
        <v>0</v>
      </c>
      <c r="E11" s="22">
        <f>Horarios!L11</f>
        <v>0</v>
      </c>
      <c r="F11" s="22">
        <f>Horarios!M11</f>
        <v>0</v>
      </c>
      <c r="G11" s="22" t="str">
        <f>Horarios!N11</f>
        <v/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2" t="str">
        <f>Horarios!A12</f>
        <v/>
      </c>
      <c r="B12" s="22" t="str">
        <f>Horarios!B12</f>
        <v/>
      </c>
      <c r="C12" s="22">
        <f>Horarios!J12</f>
        <v>0</v>
      </c>
      <c r="D12" s="22">
        <f>Horarios!K12</f>
        <v>0</v>
      </c>
      <c r="E12" s="22">
        <f>Horarios!L12</f>
        <v>0</v>
      </c>
      <c r="F12" s="22">
        <f>Horarios!M12</f>
        <v>0</v>
      </c>
      <c r="G12" s="22" t="str">
        <f>Horarios!N12</f>
        <v/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2" t="str">
        <f>Horarios!A13</f>
        <v/>
      </c>
      <c r="B13" s="22" t="str">
        <f>Horarios!B13</f>
        <v/>
      </c>
      <c r="C13" s="22">
        <f>Horarios!J13</f>
        <v>0</v>
      </c>
      <c r="D13" s="22">
        <f>Horarios!K13</f>
        <v>0</v>
      </c>
      <c r="E13" s="22">
        <f>Horarios!L13</f>
        <v>0</v>
      </c>
      <c r="F13" s="22">
        <f>Horarios!M13</f>
        <v>0</v>
      </c>
      <c r="G13" s="22" t="str">
        <f>Horarios!N13</f>
        <v/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2" t="str">
        <f>Horarios!A14</f>
        <v/>
      </c>
      <c r="B14" s="22" t="str">
        <f>Horarios!B14</f>
        <v/>
      </c>
      <c r="C14" s="22">
        <f>Horarios!J14</f>
        <v>0</v>
      </c>
      <c r="D14" s="22">
        <f>Horarios!K14</f>
        <v>0</v>
      </c>
      <c r="E14" s="22">
        <f>Horarios!L14</f>
        <v>0</v>
      </c>
      <c r="F14" s="22">
        <f>Horarios!M14</f>
        <v>0</v>
      </c>
      <c r="G14" s="22" t="str">
        <f>Horarios!N14</f>
        <v/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2" t="str">
        <f>Horarios!A15</f>
        <v/>
      </c>
      <c r="B15" s="22" t="str">
        <f>Horarios!B15</f>
        <v/>
      </c>
      <c r="C15" s="22">
        <f>Horarios!J15</f>
        <v>0</v>
      </c>
      <c r="D15" s="22">
        <f>Horarios!K15</f>
        <v>0</v>
      </c>
      <c r="E15" s="22">
        <f>Horarios!L15</f>
        <v>0</v>
      </c>
      <c r="F15" s="22">
        <f>Horarios!M15</f>
        <v>0</v>
      </c>
      <c r="G15" s="22" t="str">
        <f>Horarios!N15</f>
        <v/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2" t="str">
        <f>Horarios!A16</f>
        <v/>
      </c>
      <c r="B16" s="22" t="str">
        <f>Horarios!B16</f>
        <v/>
      </c>
      <c r="C16" s="22">
        <f>Horarios!J16</f>
        <v>0</v>
      </c>
      <c r="D16" s="22">
        <f>Horarios!K16</f>
        <v>0</v>
      </c>
      <c r="E16" s="22">
        <f>Horarios!L16</f>
        <v>0</v>
      </c>
      <c r="F16" s="22">
        <f>Horarios!M16</f>
        <v>0</v>
      </c>
      <c r="G16" s="22" t="str">
        <f>Horarios!N16</f>
        <v/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2" t="str">
        <f>Horarios!A17</f>
        <v/>
      </c>
      <c r="B17" s="22" t="str">
        <f>Horarios!B17</f>
        <v/>
      </c>
      <c r="C17" s="22">
        <f>Horarios!J17</f>
        <v>0</v>
      </c>
      <c r="D17" s="22">
        <f>Horarios!K17</f>
        <v>0</v>
      </c>
      <c r="E17" s="22">
        <f>Horarios!L17</f>
        <v>0</v>
      </c>
      <c r="F17" s="22">
        <f>Horarios!M17</f>
        <v>0</v>
      </c>
      <c r="G17" s="22" t="str">
        <f>Horarios!N17</f>
        <v/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2" t="str">
        <f>Horarios!A18</f>
        <v/>
      </c>
      <c r="B18" s="22" t="str">
        <f>Horarios!B18</f>
        <v/>
      </c>
      <c r="C18" s="22">
        <f>Horarios!J18</f>
        <v>0</v>
      </c>
      <c r="D18" s="22">
        <f>Horarios!K18</f>
        <v>0</v>
      </c>
      <c r="E18" s="22">
        <f>Horarios!L18</f>
        <v>0</v>
      </c>
      <c r="F18" s="22">
        <f>Horarios!M18</f>
        <v>0</v>
      </c>
      <c r="G18" s="22" t="str">
        <f>Horarios!N18</f>
        <v/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2" t="str">
        <f>Horarios!A19</f>
        <v/>
      </c>
      <c r="B19" s="22" t="str">
        <f>Horarios!B19</f>
        <v/>
      </c>
      <c r="C19" s="22">
        <f>Horarios!J19</f>
        <v>0</v>
      </c>
      <c r="D19" s="22">
        <f>Horarios!K19</f>
        <v>0</v>
      </c>
      <c r="E19" s="22">
        <f>Horarios!L19</f>
        <v>0</v>
      </c>
      <c r="F19" s="22">
        <f>Horarios!M19</f>
        <v>0</v>
      </c>
      <c r="G19" s="22" t="str">
        <f>Horarios!N19</f>
        <v/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2" t="str">
        <f>Horarios!A20</f>
        <v/>
      </c>
      <c r="B20" s="22" t="str">
        <f>Horarios!B20</f>
        <v/>
      </c>
      <c r="C20" s="22">
        <f>Horarios!J20</f>
        <v>0</v>
      </c>
      <c r="D20" s="22">
        <f>Horarios!K20</f>
        <v>0</v>
      </c>
      <c r="E20" s="22">
        <f>Horarios!L20</f>
        <v>0</v>
      </c>
      <c r="F20" s="22">
        <f>Horarios!M20</f>
        <v>0</v>
      </c>
      <c r="G20" s="22" t="str">
        <f>Horarios!N20</f>
        <v/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2" t="str">
        <f>Horarios!A21</f>
        <v/>
      </c>
      <c r="B21" s="22" t="str">
        <f>Horarios!B21</f>
        <v/>
      </c>
      <c r="C21" s="22">
        <f>Horarios!J21</f>
        <v>0</v>
      </c>
      <c r="D21" s="22">
        <f>Horarios!K21</f>
        <v>0</v>
      </c>
      <c r="E21" s="22">
        <f>Horarios!L21</f>
        <v>0</v>
      </c>
      <c r="F21" s="22">
        <f>Horarios!M21</f>
        <v>0</v>
      </c>
      <c r="G21" s="22" t="str">
        <f>Horarios!N21</f>
        <v/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3" t="s">
        <v>50</v>
      </c>
      <c r="B23" s="22"/>
      <c r="C23" s="22">
        <f t="shared" ref="C23:F23" si="1">SUM(C3:C21)</f>
        <v>0</v>
      </c>
      <c r="D23" s="22">
        <f t="shared" si="1"/>
        <v>0</v>
      </c>
      <c r="E23" s="22">
        <f t="shared" si="1"/>
        <v>0</v>
      </c>
      <c r="F23" s="22">
        <f t="shared" si="1"/>
        <v>0</v>
      </c>
      <c r="G23" s="22" t="str">
        <f>AVERAGE(G3:G21)</f>
        <v>#DIV/0!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">
    <mergeCell ref="A1:G1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3" width="22.0"/>
    <col customWidth="1" min="4" max="4" width="14.0"/>
    <col customWidth="1" min="5" max="5" width="16.0"/>
    <col customWidth="1" min="6" max="26" width="8.71"/>
  </cols>
  <sheetData>
    <row r="1">
      <c r="A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1" t="s">
        <v>51</v>
      </c>
      <c r="B2" s="21" t="s">
        <v>39</v>
      </c>
      <c r="C2" s="21" t="s">
        <v>40</v>
      </c>
      <c r="D2" s="21" t="s">
        <v>41</v>
      </c>
      <c r="E2" s="21" t="s">
        <v>52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2" t="s">
        <v>32</v>
      </c>
      <c r="B3" s="22">
        <f>COUNTA(Horarios!C3:C21)-COUNTIF(Horarios!C3:C21,"Descanso")</f>
        <v>0</v>
      </c>
      <c r="C3" s="22">
        <f>B3-COUNTIF(Horarios!C3:C21,"Ausencia")</f>
        <v>0</v>
      </c>
      <c r="D3" s="22">
        <f>COUNTIF(Horarios!C3:C21,"Ausencia")</f>
        <v>0</v>
      </c>
      <c r="E3" s="22" t="str">
        <f t="shared" ref="E3:E9" si="1">IF(B3&gt;0,C3/B3,"")</f>
        <v/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2" t="s">
        <v>33</v>
      </c>
      <c r="B4" s="22">
        <f>COUNTA(Horarios!D3:D21)-COUNTIF(Horarios!D3:D21,"Descanso")</f>
        <v>0</v>
      </c>
      <c r="C4" s="22">
        <f>B4-COUNTIF(Horarios!D3:D21,"Ausencia")</f>
        <v>0</v>
      </c>
      <c r="D4" s="22">
        <f>COUNTIF(Horarios!D3:D21,"Ausencia")</f>
        <v>0</v>
      </c>
      <c r="E4" s="22" t="str">
        <f t="shared" si="1"/>
        <v/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2" t="s">
        <v>34</v>
      </c>
      <c r="B5" s="22">
        <f>COUNTA(Horarios!E3:E21)-COUNTIF(Horarios!E3:E21,"Descanso")</f>
        <v>0</v>
      </c>
      <c r="C5" s="22">
        <f>B5-COUNTIF(Horarios!E3:E21,"Ausencia")</f>
        <v>0</v>
      </c>
      <c r="D5" s="22">
        <f>COUNTIF(Horarios!E3:E21,"Ausencia")</f>
        <v>0</v>
      </c>
      <c r="E5" s="22" t="str">
        <f t="shared" si="1"/>
        <v/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2" t="s">
        <v>35</v>
      </c>
      <c r="B6" s="22">
        <f>COUNTA(Horarios!F3:F21)-COUNTIF(Horarios!F3:F21,"Descanso")</f>
        <v>0</v>
      </c>
      <c r="C6" s="22">
        <f>B6-COUNTIF(Horarios!F3:F21,"Ausencia")</f>
        <v>0</v>
      </c>
      <c r="D6" s="22">
        <f>COUNTIF(Horarios!F3:F21,"Ausencia")</f>
        <v>0</v>
      </c>
      <c r="E6" s="22" t="str">
        <f t="shared" si="1"/>
        <v/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2" t="s">
        <v>36</v>
      </c>
      <c r="B7" s="22">
        <f>COUNTA(Horarios!G3:G21)-COUNTIF(Horarios!G3:G21,"Descanso")</f>
        <v>0</v>
      </c>
      <c r="C7" s="22">
        <f>B7-COUNTIF(Horarios!G3:G21,"Ausencia")</f>
        <v>0</v>
      </c>
      <c r="D7" s="22">
        <f>COUNTIF(Horarios!G3:G21,"Ausencia")</f>
        <v>0</v>
      </c>
      <c r="E7" s="22" t="str">
        <f t="shared" si="1"/>
        <v/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2" t="s">
        <v>37</v>
      </c>
      <c r="B8" s="22">
        <f>COUNTA(Horarios!H3:H21)-COUNTIF(Horarios!H3:H21,"Descanso")</f>
        <v>0</v>
      </c>
      <c r="C8" s="22">
        <f>B8-COUNTIF(Horarios!H3:H21,"Ausencia")</f>
        <v>0</v>
      </c>
      <c r="D8" s="22">
        <f>COUNTIF(Horarios!H3:H21,"Ausencia")</f>
        <v>0</v>
      </c>
      <c r="E8" s="22" t="str">
        <f t="shared" si="1"/>
        <v/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2" t="s">
        <v>38</v>
      </c>
      <c r="B9" s="22">
        <f>COUNTA(Horarios!I3:I21)-COUNTIF(Horarios!I3:I21,"Descanso")</f>
        <v>0</v>
      </c>
      <c r="C9" s="22">
        <f>B9-COUNTIF(Horarios!I3:I21,"Ausencia")</f>
        <v>0</v>
      </c>
      <c r="D9" s="22">
        <f>COUNTIF(Horarios!I3:I21,"Ausencia")</f>
        <v>0</v>
      </c>
      <c r="E9" s="22" t="str">
        <f t="shared" si="1"/>
        <v/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">
    <mergeCell ref="A1:E1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2025-09-23T18:28:46Z</dcterms:created>
  <dc:creator>openpyxl</dc:creator>
</cp:coreProperties>
</file>